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ПК\МПК\сайт\вк\бережливые технологии\"/>
    </mc:Choice>
  </mc:AlternateContent>
  <bookViews>
    <workbookView xWindow="0" yWindow="0" windowWidth="23040" windowHeight="9192"/>
  </bookViews>
  <sheets>
    <sheet name="Текущее состояние" sheetId="1" r:id="rId1"/>
  </sheets>
  <calcPr calcId="162913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B8" i="1" l="1"/>
  <c r="B6" i="1"/>
  <c r="B4" i="1"/>
  <c r="A4" i="1"/>
  <c r="V3" i="1"/>
  <c r="U3" i="1"/>
  <c r="T3" i="1"/>
  <c r="V4" i="1" l="1"/>
  <c r="U4" i="1"/>
</calcChain>
</file>

<file path=xl/sharedStrings.xml><?xml version="1.0" encoding="utf-8"?>
<sst xmlns="http://schemas.openxmlformats.org/spreadsheetml/2006/main" count="34" uniqueCount="29">
  <si>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</si>
  <si>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</si>
  <si>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</si>
  <si>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</si>
  <si>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</si>
  <si>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</si>
  <si>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Карта текущего состояния процесса "Оптимизация процесса подачи заявок по информационному обеспечению образовательного процесса  ГБПОУ «Магнитогорский педагогический колледж»</t>
  </si>
  <si>
    <t>час</t>
  </si>
  <si>
    <t>Куратор группы, преподаватель</t>
  </si>
  <si>
    <t>Заведующий отделением - заявитель</t>
  </si>
  <si>
    <t>Лишние перемещения</t>
  </si>
  <si>
    <t>Снижение качества образовательного процесса</t>
  </si>
  <si>
    <t>Излишняя обработка документа (заявка, докладная)</t>
  </si>
  <si>
    <t>Оператор ЭВМ - технический специалист-исполнитель</t>
  </si>
  <si>
    <t>Заместитель директора по РОиРИС</t>
  </si>
  <si>
    <t>Секретариат</t>
  </si>
  <si>
    <t>Информирование о проблемах/сбоях</t>
  </si>
  <si>
    <t>Ожидание</t>
  </si>
  <si>
    <t>Принятие заявки на бумажном носителе, выбор исполнителя</t>
  </si>
  <si>
    <t>Оформление заявки о запросе/инциденте на бумажном носителе</t>
  </si>
  <si>
    <t>Формирование докладной о запросе на основе заявки о запросе/инциденте на бумажном носителе</t>
  </si>
  <si>
    <t>Принятие заявки о запросе/инциденте на бумажном носителе для регистрации резолючии директора, обработка, выбор приоритета заявки, выбор исполнителя</t>
  </si>
  <si>
    <t>Принятие резолюции директора, анализ запроса/инцидента</t>
  </si>
  <si>
    <t>Принятие докладной о запросе/инциденте на бумажном носителе для регистрации резолючии директора об исполнении (распределение поручения)</t>
  </si>
  <si>
    <t>Инженер по ИКТ - оператор</t>
  </si>
  <si>
    <t>Анализ запроса/инцидента, выбор исполнителя</t>
  </si>
  <si>
    <t>Информирование о решении инцидента</t>
  </si>
  <si>
    <t>Исследование и решение инцидента</t>
  </si>
  <si>
    <t>Закрытие инцидента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</si>
</sst>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sz val="20"/>
      <color rgb="FFFFFFFF"/>
      <name val="Calibri"/>
      <family val="2"/>
      <charset val="204"/>
      <scheme val="minor"/>
    </font>
    <font>
      <sz val="24"/>
      <color indexed="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8" fillId="6" borderId="0" xfId="0" applyFont="1" applyFill="1" applyAlignment="1">
      <alignment horizontal="left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7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4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1315926</xdr:colOff>
      <xdr:row>9</xdr:row>
      <xdr:rowOff>465397</xdr:rowOff>
    </xdr:from>
    <xdr:to>
      <xdr:col>5</xdr:col>
      <xdr:colOff>496658</xdr:colOff>
      <xdr:row>9</xdr:row>
      <xdr:rowOff>884465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4209712" y="2524611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227924</xdr:colOff>
      <xdr:row>9</xdr:row>
      <xdr:rowOff>289082</xdr:rowOff>
    </xdr:from>
    <xdr:to>
      <xdr:col>5</xdr:col>
      <xdr:colOff>523863</xdr:colOff>
      <xdr:row>9</xdr:row>
      <xdr:rowOff>644753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138" y="2348296"/>
          <a:ext cx="295939" cy="355671"/>
        </a:xfrm>
        <a:prstGeom prst="rect">
          <a:avLst/>
        </a:prstGeom>
      </xdr:spPr>
    </xdr:pic>
    <xdr:clientData/>
  </xdr:twoCellAnchor>
  <xdr:twoCellAnchor>
    <xdr:from>
      <xdr:col>6</xdr:col>
      <xdr:colOff>310934</xdr:colOff>
      <xdr:row>12</xdr:row>
      <xdr:rowOff>511518</xdr:rowOff>
    </xdr:from>
    <xdr:to>
      <xdr:col>6</xdr:col>
      <xdr:colOff>961571</xdr:colOff>
      <xdr:row>12</xdr:row>
      <xdr:rowOff>1043524</xdr:rowOff>
    </xdr:to>
    <xdr:sp macro="" textlink="">
      <xdr:nvSpPr>
        <xdr:cNvPr id="12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5808220" y="5872732"/>
          <a:ext cx="650637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6</xdr:col>
      <xdr:colOff>671286</xdr:colOff>
      <xdr:row>12</xdr:row>
      <xdr:rowOff>24379</xdr:rowOff>
    </xdr:from>
    <xdr:to>
      <xdr:col>6</xdr:col>
      <xdr:colOff>1211286</xdr:colOff>
      <xdr:row>12</xdr:row>
      <xdr:rowOff>556385</xdr:rowOff>
    </xdr:to>
    <xdr:sp macro="" textlink="">
      <xdr:nvSpPr>
        <xdr:cNvPr id="21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6213929" y="4777808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15</xdr:col>
      <xdr:colOff>668450</xdr:colOff>
      <xdr:row>11</xdr:row>
      <xdr:rowOff>40256</xdr:rowOff>
    </xdr:from>
    <xdr:to>
      <xdr:col>15</xdr:col>
      <xdr:colOff>1203915</xdr:colOff>
      <xdr:row>11</xdr:row>
      <xdr:rowOff>572262</xdr:rowOff>
    </xdr:to>
    <xdr:sp macro="" textlink="">
      <xdr:nvSpPr>
        <xdr:cNvPr id="22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8130950" y="3895613"/>
          <a:ext cx="535465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4</a:t>
          </a:r>
        </a:p>
      </xdr:txBody>
    </xdr:sp>
    <xdr:clientData/>
  </xdr:twoCellAnchor>
  <xdr:twoCellAnchor>
    <xdr:from>
      <xdr:col>6</xdr:col>
      <xdr:colOff>0</xdr:colOff>
      <xdr:row>10</xdr:row>
      <xdr:rowOff>493818</xdr:rowOff>
    </xdr:from>
    <xdr:to>
      <xdr:col>6</xdr:col>
      <xdr:colOff>505160</xdr:colOff>
      <xdr:row>11</xdr:row>
      <xdr:rowOff>14815</xdr:rowOff>
    </xdr:to>
    <xdr:cxnSp macro="">
      <xdr:nvCxnSpPr>
        <xdr:cNvPr id="36" name="Прямая со стрелкой 35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5542643" y="3451104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236426</xdr:colOff>
      <xdr:row>10</xdr:row>
      <xdr:rowOff>317503</xdr:rowOff>
    </xdr:from>
    <xdr:to>
      <xdr:col>6</xdr:col>
      <xdr:colOff>532365</xdr:colOff>
      <xdr:row>10</xdr:row>
      <xdr:rowOff>673174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9069" y="3274789"/>
          <a:ext cx="295939" cy="355671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12</xdr:row>
      <xdr:rowOff>27215</xdr:rowOff>
    </xdr:from>
    <xdr:to>
      <xdr:col>6</xdr:col>
      <xdr:colOff>603500</xdr:colOff>
      <xdr:row>12</xdr:row>
      <xdr:rowOff>559221</xdr:rowOff>
    </xdr:to>
    <xdr:sp macro="" textlink="">
      <xdr:nvSpPr>
        <xdr:cNvPr id="38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5606143" y="4780644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7</xdr:col>
      <xdr:colOff>36284</xdr:colOff>
      <xdr:row>11</xdr:row>
      <xdr:rowOff>1038065</xdr:rowOff>
    </xdr:from>
    <xdr:to>
      <xdr:col>7</xdr:col>
      <xdr:colOff>541444</xdr:colOff>
      <xdr:row>11</xdr:row>
      <xdr:rowOff>1457133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6903355" y="4893422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272710</xdr:colOff>
      <xdr:row>11</xdr:row>
      <xdr:rowOff>861750</xdr:rowOff>
    </xdr:from>
    <xdr:to>
      <xdr:col>7</xdr:col>
      <xdr:colOff>568649</xdr:colOff>
      <xdr:row>11</xdr:row>
      <xdr:rowOff>1217421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9781" y="4717107"/>
          <a:ext cx="295939" cy="355671"/>
        </a:xfrm>
        <a:prstGeom prst="rect">
          <a:avLst/>
        </a:prstGeom>
      </xdr:spPr>
    </xdr:pic>
    <xdr:clientData/>
  </xdr:twoCellAnchor>
  <xdr:twoCellAnchor>
    <xdr:from>
      <xdr:col>7</xdr:col>
      <xdr:colOff>380998</xdr:colOff>
      <xdr:row>13</xdr:row>
      <xdr:rowOff>0</xdr:rowOff>
    </xdr:from>
    <xdr:to>
      <xdr:col>7</xdr:col>
      <xdr:colOff>920998</xdr:colOff>
      <xdr:row>13</xdr:row>
      <xdr:rowOff>532006</xdr:rowOff>
    </xdr:to>
    <xdr:sp macro="" textlink="">
      <xdr:nvSpPr>
        <xdr:cNvPr id="44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7248069" y="6250214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8</xdr:col>
      <xdr:colOff>426357</xdr:colOff>
      <xdr:row>13</xdr:row>
      <xdr:rowOff>18143</xdr:rowOff>
    </xdr:from>
    <xdr:to>
      <xdr:col>8</xdr:col>
      <xdr:colOff>966357</xdr:colOff>
      <xdr:row>13</xdr:row>
      <xdr:rowOff>550149</xdr:rowOff>
    </xdr:to>
    <xdr:sp macro="" textlink="">
      <xdr:nvSpPr>
        <xdr:cNvPr id="47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8617857" y="6268357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 editAs="oneCell">
    <xdr:from>
      <xdr:col>8</xdr:col>
      <xdr:colOff>553358</xdr:colOff>
      <xdr:row>11</xdr:row>
      <xdr:rowOff>1031867</xdr:rowOff>
    </xdr:from>
    <xdr:to>
      <xdr:col>9</xdr:col>
      <xdr:colOff>34086</xdr:colOff>
      <xdr:row>11</xdr:row>
      <xdr:rowOff>1501300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4858" y="4887224"/>
          <a:ext cx="805156" cy="469433"/>
        </a:xfrm>
        <a:prstGeom prst="rect">
          <a:avLst/>
        </a:prstGeom>
      </xdr:spPr>
    </xdr:pic>
    <xdr:clientData/>
  </xdr:twoCellAnchor>
  <xdr:twoCellAnchor editAs="oneCell">
    <xdr:from>
      <xdr:col>8</xdr:col>
      <xdr:colOff>814162</xdr:colOff>
      <xdr:row>11</xdr:row>
      <xdr:rowOff>816420</xdr:rowOff>
    </xdr:from>
    <xdr:to>
      <xdr:col>8</xdr:col>
      <xdr:colOff>1110101</xdr:colOff>
      <xdr:row>11</xdr:row>
      <xdr:rowOff>1172091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662" y="4671777"/>
          <a:ext cx="295939" cy="355671"/>
        </a:xfrm>
        <a:prstGeom prst="rect">
          <a:avLst/>
        </a:prstGeom>
      </xdr:spPr>
    </xdr:pic>
    <xdr:clientData/>
  </xdr:twoCellAnchor>
  <xdr:twoCellAnchor>
    <xdr:from>
      <xdr:col>9</xdr:col>
      <xdr:colOff>607786</xdr:colOff>
      <xdr:row>12</xdr:row>
      <xdr:rowOff>0</xdr:rowOff>
    </xdr:from>
    <xdr:to>
      <xdr:col>9</xdr:col>
      <xdr:colOff>1147786</xdr:colOff>
      <xdr:row>12</xdr:row>
      <xdr:rowOff>532006</xdr:rowOff>
    </xdr:to>
    <xdr:sp macro="" textlink="">
      <xdr:nvSpPr>
        <xdr:cNvPr id="33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0123715" y="5188857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9</xdr:col>
      <xdr:colOff>0</xdr:colOff>
      <xdr:row>12</xdr:row>
      <xdr:rowOff>2836</xdr:rowOff>
    </xdr:from>
    <xdr:to>
      <xdr:col>9</xdr:col>
      <xdr:colOff>540000</xdr:colOff>
      <xdr:row>12</xdr:row>
      <xdr:rowOff>534842</xdr:rowOff>
    </xdr:to>
    <xdr:sp macro="" textlink="">
      <xdr:nvSpPr>
        <xdr:cNvPr id="34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9515929" y="5191693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10</xdr:col>
      <xdr:colOff>9072</xdr:colOff>
      <xdr:row>11</xdr:row>
      <xdr:rowOff>1056235</xdr:rowOff>
    </xdr:from>
    <xdr:to>
      <xdr:col>10</xdr:col>
      <xdr:colOff>514232</xdr:colOff>
      <xdr:row>11</xdr:row>
      <xdr:rowOff>1475303</xdr:rowOff>
    </xdr:to>
    <xdr:cxnSp macro="">
      <xdr:nvCxnSpPr>
        <xdr:cNvPr id="35" name="Прямая со стрелкой 34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0849429" y="4911592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245498</xdr:colOff>
      <xdr:row>11</xdr:row>
      <xdr:rowOff>879920</xdr:rowOff>
    </xdr:from>
    <xdr:to>
      <xdr:col>10</xdr:col>
      <xdr:colOff>541437</xdr:colOff>
      <xdr:row>11</xdr:row>
      <xdr:rowOff>1235591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5855" y="4735277"/>
          <a:ext cx="295939" cy="355671"/>
        </a:xfrm>
        <a:prstGeom prst="rect">
          <a:avLst/>
        </a:prstGeom>
      </xdr:spPr>
    </xdr:pic>
    <xdr:clientData/>
  </xdr:twoCellAnchor>
  <xdr:twoCellAnchor>
    <xdr:from>
      <xdr:col>10</xdr:col>
      <xdr:colOff>660400</xdr:colOff>
      <xdr:row>13</xdr:row>
      <xdr:rowOff>7257</xdr:rowOff>
    </xdr:from>
    <xdr:to>
      <xdr:col>10</xdr:col>
      <xdr:colOff>1200400</xdr:colOff>
      <xdr:row>13</xdr:row>
      <xdr:rowOff>539263</xdr:rowOff>
    </xdr:to>
    <xdr:sp macro="" textlink="">
      <xdr:nvSpPr>
        <xdr:cNvPr id="43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1500757" y="6429828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12</xdr:row>
      <xdr:rowOff>629889</xdr:rowOff>
    </xdr:from>
    <xdr:to>
      <xdr:col>11</xdr:col>
      <xdr:colOff>505160</xdr:colOff>
      <xdr:row>12</xdr:row>
      <xdr:rowOff>1048957</xdr:rowOff>
    </xdr:to>
    <xdr:cxnSp macro="">
      <xdr:nvCxnSpPr>
        <xdr:cNvPr id="45" name="Прямая со стрелкой 44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2164786" y="5991103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236426</xdr:colOff>
      <xdr:row>12</xdr:row>
      <xdr:rowOff>453574</xdr:rowOff>
    </xdr:from>
    <xdr:to>
      <xdr:col>11</xdr:col>
      <xdr:colOff>532365</xdr:colOff>
      <xdr:row>12</xdr:row>
      <xdr:rowOff>809245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212" y="5814788"/>
          <a:ext cx="295939" cy="355671"/>
        </a:xfrm>
        <a:prstGeom prst="rect">
          <a:avLst/>
        </a:prstGeom>
      </xdr:spPr>
    </xdr:pic>
    <xdr:clientData/>
  </xdr:twoCellAnchor>
  <xdr:twoCellAnchor>
    <xdr:from>
      <xdr:col>12</xdr:col>
      <xdr:colOff>18142</xdr:colOff>
      <xdr:row>13</xdr:row>
      <xdr:rowOff>457534</xdr:rowOff>
    </xdr:from>
    <xdr:to>
      <xdr:col>12</xdr:col>
      <xdr:colOff>523302</xdr:colOff>
      <xdr:row>13</xdr:row>
      <xdr:rowOff>876602</xdr:rowOff>
    </xdr:to>
    <xdr:cxnSp macro="">
      <xdr:nvCxnSpPr>
        <xdr:cNvPr id="49" name="Прямая со стрелкой 48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3507356" y="6880105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254568</xdr:colOff>
      <xdr:row>13</xdr:row>
      <xdr:rowOff>281219</xdr:rowOff>
    </xdr:from>
    <xdr:to>
      <xdr:col>12</xdr:col>
      <xdr:colOff>550507</xdr:colOff>
      <xdr:row>13</xdr:row>
      <xdr:rowOff>636890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3782" y="6703790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571500</xdr:colOff>
      <xdr:row>13</xdr:row>
      <xdr:rowOff>415009</xdr:rowOff>
    </xdr:from>
    <xdr:to>
      <xdr:col>13</xdr:col>
      <xdr:colOff>52227</xdr:colOff>
      <xdr:row>13</xdr:row>
      <xdr:rowOff>884442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60714" y="6837580"/>
          <a:ext cx="805156" cy="469433"/>
        </a:xfrm>
        <a:prstGeom prst="rect">
          <a:avLst/>
        </a:prstGeom>
      </xdr:spPr>
    </xdr:pic>
    <xdr:clientData/>
  </xdr:twoCellAnchor>
  <xdr:twoCellAnchor editAs="oneCell">
    <xdr:from>
      <xdr:col>12</xdr:col>
      <xdr:colOff>868590</xdr:colOff>
      <xdr:row>13</xdr:row>
      <xdr:rowOff>217705</xdr:rowOff>
    </xdr:from>
    <xdr:to>
      <xdr:col>12</xdr:col>
      <xdr:colOff>1164529</xdr:colOff>
      <xdr:row>13</xdr:row>
      <xdr:rowOff>573376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7804" y="6640276"/>
          <a:ext cx="295939" cy="355671"/>
        </a:xfrm>
        <a:prstGeom prst="rect">
          <a:avLst/>
        </a:prstGeom>
      </xdr:spPr>
    </xdr:pic>
    <xdr:clientData/>
  </xdr:twoCellAnchor>
  <xdr:oneCellAnchor>
    <xdr:from>
      <xdr:col>13</xdr:col>
      <xdr:colOff>589643</xdr:colOff>
      <xdr:row>12</xdr:row>
      <xdr:rowOff>569223</xdr:rowOff>
    </xdr:from>
    <xdr:ext cx="805156" cy="469433"/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03286" y="5930437"/>
          <a:ext cx="805156" cy="469433"/>
        </a:xfrm>
        <a:prstGeom prst="rect">
          <a:avLst/>
        </a:prstGeom>
      </xdr:spPr>
    </xdr:pic>
    <xdr:clientData/>
  </xdr:oneCellAnchor>
  <xdr:twoCellAnchor editAs="oneCell">
    <xdr:from>
      <xdr:col>13</xdr:col>
      <xdr:colOff>870857</xdr:colOff>
      <xdr:row>12</xdr:row>
      <xdr:rowOff>390071</xdr:rowOff>
    </xdr:from>
    <xdr:to>
      <xdr:col>13</xdr:col>
      <xdr:colOff>1166796</xdr:colOff>
      <xdr:row>12</xdr:row>
      <xdr:rowOff>745742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5751285"/>
          <a:ext cx="295939" cy="355671"/>
        </a:xfrm>
        <a:prstGeom prst="rect">
          <a:avLst/>
        </a:prstGeom>
      </xdr:spPr>
    </xdr:pic>
    <xdr:clientData/>
  </xdr:twoCellAnchor>
  <xdr:oneCellAnchor>
    <xdr:from>
      <xdr:col>13</xdr:col>
      <xdr:colOff>1324427</xdr:colOff>
      <xdr:row>11</xdr:row>
      <xdr:rowOff>190502</xdr:rowOff>
    </xdr:from>
    <xdr:ext cx="1656995" cy="966084"/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9894519">
          <a:off x="16138070" y="4045859"/>
          <a:ext cx="1656995" cy="966084"/>
        </a:xfrm>
        <a:prstGeom prst="rect">
          <a:avLst/>
        </a:prstGeom>
      </xdr:spPr>
    </xdr:pic>
    <xdr:clientData/>
  </xdr:oneCellAnchor>
  <xdr:twoCellAnchor editAs="oneCell">
    <xdr:from>
      <xdr:col>14</xdr:col>
      <xdr:colOff>517072</xdr:colOff>
      <xdr:row>11</xdr:row>
      <xdr:rowOff>435428</xdr:rowOff>
    </xdr:from>
    <xdr:to>
      <xdr:col>14</xdr:col>
      <xdr:colOff>785796</xdr:colOff>
      <xdr:row>11</xdr:row>
      <xdr:rowOff>791099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5143" y="4290785"/>
          <a:ext cx="268724" cy="355671"/>
        </a:xfrm>
        <a:prstGeom prst="rect">
          <a:avLst/>
        </a:prstGeom>
      </xdr:spPr>
    </xdr:pic>
    <xdr:clientData/>
  </xdr:twoCellAnchor>
  <xdr:twoCellAnchor>
    <xdr:from>
      <xdr:col>15</xdr:col>
      <xdr:colOff>36286</xdr:colOff>
      <xdr:row>11</xdr:row>
      <xdr:rowOff>27214</xdr:rowOff>
    </xdr:from>
    <xdr:to>
      <xdr:col>15</xdr:col>
      <xdr:colOff>576286</xdr:colOff>
      <xdr:row>11</xdr:row>
      <xdr:rowOff>559220</xdr:rowOff>
    </xdr:to>
    <xdr:sp macro="" textlink="">
      <xdr:nvSpPr>
        <xdr:cNvPr id="60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7498786" y="3882571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14</xdr:col>
      <xdr:colOff>390071</xdr:colOff>
      <xdr:row>13</xdr:row>
      <xdr:rowOff>72571</xdr:rowOff>
    </xdr:from>
    <xdr:to>
      <xdr:col>14</xdr:col>
      <xdr:colOff>930071</xdr:colOff>
      <xdr:row>13</xdr:row>
      <xdr:rowOff>604577</xdr:rowOff>
    </xdr:to>
    <xdr:sp macro="" textlink="">
      <xdr:nvSpPr>
        <xdr:cNvPr id="48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6528142" y="6495142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11</xdr:col>
      <xdr:colOff>625929</xdr:colOff>
      <xdr:row>14</xdr:row>
      <xdr:rowOff>0</xdr:rowOff>
    </xdr:from>
    <xdr:to>
      <xdr:col>11</xdr:col>
      <xdr:colOff>1165929</xdr:colOff>
      <xdr:row>14</xdr:row>
      <xdr:rowOff>532006</xdr:rowOff>
    </xdr:to>
    <xdr:sp macro="" textlink="">
      <xdr:nvSpPr>
        <xdr:cNvPr id="64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2790715" y="7320643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13</xdr:col>
      <xdr:colOff>390072</xdr:colOff>
      <xdr:row>14</xdr:row>
      <xdr:rowOff>54428</xdr:rowOff>
    </xdr:from>
    <xdr:to>
      <xdr:col>13</xdr:col>
      <xdr:colOff>930072</xdr:colOff>
      <xdr:row>14</xdr:row>
      <xdr:rowOff>586434</xdr:rowOff>
    </xdr:to>
    <xdr:sp macro="" textlink="">
      <xdr:nvSpPr>
        <xdr:cNvPr id="65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5203715" y="8273142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540000</xdr:colOff>
      <xdr:row>14</xdr:row>
      <xdr:rowOff>532006</xdr:rowOff>
    </xdr:to>
    <xdr:sp macro="" textlink="">
      <xdr:nvSpPr>
        <xdr:cNvPr id="66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2164786" y="7320643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12</xdr:col>
      <xdr:colOff>353786</xdr:colOff>
      <xdr:row>15</xdr:row>
      <xdr:rowOff>63500</xdr:rowOff>
    </xdr:from>
    <xdr:to>
      <xdr:col>12</xdr:col>
      <xdr:colOff>893786</xdr:colOff>
      <xdr:row>15</xdr:row>
      <xdr:rowOff>595506</xdr:rowOff>
    </xdr:to>
    <xdr:sp macro="" textlink="">
      <xdr:nvSpPr>
        <xdr:cNvPr id="67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3843000" y="8282214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5</xdr:col>
      <xdr:colOff>417286</xdr:colOff>
      <xdr:row>11</xdr:row>
      <xdr:rowOff>72572</xdr:rowOff>
    </xdr:from>
    <xdr:to>
      <xdr:col>5</xdr:col>
      <xdr:colOff>957286</xdr:colOff>
      <xdr:row>11</xdr:row>
      <xdr:rowOff>604578</xdr:rowOff>
    </xdr:to>
    <xdr:sp macro="" textlink="">
      <xdr:nvSpPr>
        <xdr:cNvPr id="68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4590143" y="3927929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540000</xdr:colOff>
      <xdr:row>13</xdr:row>
      <xdr:rowOff>532006</xdr:rowOff>
    </xdr:to>
    <xdr:sp macro="" textlink="">
      <xdr:nvSpPr>
        <xdr:cNvPr id="69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0795000" y="6422571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  <pageSetUpPr fitToPage="1"/>
  </sheetPr>
  <dimension ref="A1:W24"/>
  <sheetViews>
    <sheetView tabSelected="1" zoomScale="84" zoomScaleNormal="84" workbookViewId="0">
      <pane xSplit="4" ySplit="9" topLeftCell="E10" activePane="bottomRight" state="frozen"/>
      <selection activeCell="H13" sqref="H13"/>
      <selection pane="topRight"/>
      <selection pane="bottomLeft"/>
      <selection pane="bottomRight" activeCell="N7" sqref="N7"/>
    </sheetView>
  </sheetViews>
  <sheetFormatPr defaultColWidth="9.109375" defaultRowHeight="14.4" x14ac:dyDescent="0.3"/>
  <cols>
    <col min="1" max="1" width="3.6640625" style="1" customWidth="1"/>
    <col min="2" max="2" width="3.44140625" style="1" bestFit="1" customWidth="1"/>
    <col min="3" max="3" width="30.109375" style="1" customWidth="1"/>
    <col min="4" max="4" width="4.21875" style="1" customWidth="1"/>
    <col min="5" max="19" width="19.33203125" style="1" customWidth="1"/>
    <col min="20" max="22" width="17.6640625" style="1" customWidth="1"/>
    <col min="23" max="16384" width="9.109375" style="1"/>
  </cols>
  <sheetData>
    <row r="1" spans="1:23" ht="30.75" customHeight="1" x14ac:dyDescent="0.3">
      <c r="B1" s="54" t="s">
        <v>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3" ht="30.75" customHeight="1" x14ac:dyDescent="0.3">
      <c r="B2" s="2"/>
      <c r="C2" s="55" t="s">
        <v>0</v>
      </c>
      <c r="D2" s="55"/>
      <c r="E2" s="55"/>
      <c r="F2" s="20" t="s">
        <v>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5" customHeight="1" x14ac:dyDescent="0.3">
      <c r="A3" s="53"/>
      <c r="B3" s="56"/>
      <c r="C3" s="56"/>
      <c r="D3" s="52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/>
      <c r="T3" s="4" t="str">
        <f>"Сумма, " &amp;F2</f>
        <v>Сумма, час</v>
      </c>
      <c r="U3" s="4" t="str">
        <f>"ВПП max, " &amp;F2</f>
        <v>ВПП max, час</v>
      </c>
      <c r="V3" s="4" t="str">
        <f>"ВПП min, " &amp;F2</f>
        <v>ВПП min, час</v>
      </c>
    </row>
    <row r="4" spans="1:23" ht="28.8" x14ac:dyDescent="0.3">
      <c r="A4" s="57" t="str">
        <f>"Время, " &amp;F2</f>
        <v>Время, час</v>
      </c>
      <c r="B4" s="60" t="str">
        <f>"Операции, " &amp;F2</f>
        <v>Операции, час</v>
      </c>
      <c r="C4" s="61"/>
      <c r="D4" s="5" t="s">
        <v>1</v>
      </c>
      <c r="E4" s="11"/>
      <c r="F4" s="21"/>
      <c r="G4" s="11"/>
      <c r="H4" s="11"/>
      <c r="I4" s="6"/>
      <c r="J4" s="11"/>
      <c r="K4" s="11"/>
      <c r="L4" s="11"/>
      <c r="M4" s="11"/>
      <c r="N4" s="11"/>
      <c r="O4" s="11"/>
      <c r="P4" s="11"/>
      <c r="Q4" s="11"/>
      <c r="R4" s="11"/>
      <c r="S4" s="11"/>
      <c r="T4" s="33">
        <f t="shared" ref="T4:T8" si="0">SUM(E4:P4)</f>
        <v>0</v>
      </c>
      <c r="U4" s="37">
        <f>T4+T6+T8</f>
        <v>0</v>
      </c>
      <c r="V4" s="38">
        <f>T5+T7+T9</f>
        <v>8</v>
      </c>
    </row>
    <row r="5" spans="1:23" x14ac:dyDescent="0.3">
      <c r="A5" s="58"/>
      <c r="B5" s="62"/>
      <c r="C5" s="63"/>
      <c r="D5" s="5" t="s">
        <v>2</v>
      </c>
      <c r="E5" s="11">
        <v>0.1</v>
      </c>
      <c r="F5" s="21">
        <v>0.1</v>
      </c>
      <c r="G5" s="11">
        <v>0.1</v>
      </c>
      <c r="H5" s="11">
        <v>0</v>
      </c>
      <c r="I5" s="6">
        <v>0.25</v>
      </c>
      <c r="J5" s="11">
        <v>0</v>
      </c>
      <c r="K5" s="11">
        <v>1</v>
      </c>
      <c r="L5" s="11">
        <v>1</v>
      </c>
      <c r="M5" s="11">
        <v>1</v>
      </c>
      <c r="N5" s="11">
        <v>0</v>
      </c>
      <c r="O5" s="11">
        <v>0</v>
      </c>
      <c r="P5" s="11">
        <v>0</v>
      </c>
      <c r="Q5" s="11"/>
      <c r="R5" s="11"/>
      <c r="S5" s="11"/>
      <c r="T5" s="33">
        <f t="shared" si="0"/>
        <v>3.55</v>
      </c>
      <c r="U5" s="37"/>
      <c r="V5" s="38"/>
    </row>
    <row r="6" spans="1:23" ht="28.8" x14ac:dyDescent="0.3">
      <c r="A6" s="58"/>
      <c r="B6" s="39" t="str">
        <f>"Ожидания, " &amp;F2</f>
        <v>Ожидания, час</v>
      </c>
      <c r="C6" s="40"/>
      <c r="D6" s="8" t="s">
        <v>1</v>
      </c>
      <c r="E6" s="11"/>
      <c r="F6" s="21"/>
      <c r="G6" s="11"/>
      <c r="H6" s="11"/>
      <c r="I6" s="6"/>
      <c r="J6" s="11"/>
      <c r="K6" s="11"/>
      <c r="L6" s="11"/>
      <c r="M6" s="11"/>
      <c r="N6" s="11"/>
      <c r="O6" s="11"/>
      <c r="P6" s="11"/>
      <c r="Q6" s="11"/>
      <c r="R6" s="11"/>
      <c r="S6" s="11"/>
      <c r="T6" s="33">
        <f t="shared" si="0"/>
        <v>0</v>
      </c>
      <c r="U6" s="37"/>
      <c r="V6" s="38"/>
      <c r="W6" s="9"/>
    </row>
    <row r="7" spans="1:23" x14ac:dyDescent="0.3">
      <c r="A7" s="58"/>
      <c r="B7" s="41"/>
      <c r="C7" s="42"/>
      <c r="D7" s="8" t="s">
        <v>2</v>
      </c>
      <c r="E7" s="11">
        <v>0</v>
      </c>
      <c r="F7" s="21">
        <v>0</v>
      </c>
      <c r="G7" s="11">
        <v>0.3</v>
      </c>
      <c r="H7" s="11">
        <v>0</v>
      </c>
      <c r="I7" s="6">
        <v>0.3</v>
      </c>
      <c r="J7" s="11">
        <v>0.25</v>
      </c>
      <c r="K7" s="11">
        <v>0.25</v>
      </c>
      <c r="L7" s="11">
        <v>0.85</v>
      </c>
      <c r="M7" s="11">
        <v>0.8</v>
      </c>
      <c r="N7" s="11">
        <v>0</v>
      </c>
      <c r="O7" s="11">
        <v>0</v>
      </c>
      <c r="P7" s="11">
        <v>0</v>
      </c>
      <c r="Q7" s="11"/>
      <c r="R7" s="11"/>
      <c r="S7" s="11"/>
      <c r="T7" s="33">
        <f t="shared" si="0"/>
        <v>2.75</v>
      </c>
      <c r="U7" s="37"/>
      <c r="V7" s="38"/>
      <c r="W7" s="9"/>
    </row>
    <row r="8" spans="1:23" ht="28.8" x14ac:dyDescent="0.3">
      <c r="A8" s="58"/>
      <c r="B8" s="43" t="str">
        <f>"Перемещения, " &amp;F2</f>
        <v>Перемещения, час</v>
      </c>
      <c r="C8" s="44"/>
      <c r="D8" s="10" t="s">
        <v>1</v>
      </c>
      <c r="E8" s="11"/>
      <c r="F8" s="21"/>
      <c r="G8" s="11"/>
      <c r="H8" s="11"/>
      <c r="I8" s="6"/>
      <c r="J8" s="11"/>
      <c r="K8" s="11"/>
      <c r="L8" s="11"/>
      <c r="M8" s="11"/>
      <c r="N8" s="11"/>
      <c r="O8" s="11"/>
      <c r="P8" s="11"/>
      <c r="Q8" s="11"/>
      <c r="R8" s="11"/>
      <c r="S8" s="11"/>
      <c r="T8" s="33">
        <f t="shared" si="0"/>
        <v>0</v>
      </c>
      <c r="U8" s="37"/>
      <c r="V8" s="38"/>
      <c r="W8" s="9"/>
    </row>
    <row r="9" spans="1:23" x14ac:dyDescent="0.3">
      <c r="A9" s="59"/>
      <c r="B9" s="45"/>
      <c r="C9" s="46"/>
      <c r="D9" s="10" t="s">
        <v>2</v>
      </c>
      <c r="E9" s="11">
        <v>0</v>
      </c>
      <c r="F9" s="21">
        <v>0.1</v>
      </c>
      <c r="G9" s="11">
        <v>0.25</v>
      </c>
      <c r="H9" s="11">
        <v>0.25</v>
      </c>
      <c r="I9" s="6">
        <v>0</v>
      </c>
      <c r="J9" s="11">
        <v>0.25</v>
      </c>
      <c r="K9" s="11">
        <v>0.25</v>
      </c>
      <c r="L9" s="11">
        <v>0.1</v>
      </c>
      <c r="M9" s="11">
        <v>0.1</v>
      </c>
      <c r="N9" s="11">
        <v>0.1</v>
      </c>
      <c r="O9" s="11">
        <v>0.1</v>
      </c>
      <c r="P9" s="11">
        <v>0.2</v>
      </c>
      <c r="Q9" s="11"/>
      <c r="R9" s="11"/>
      <c r="S9" s="11"/>
      <c r="T9" s="7">
        <f>SUM(E9:P9)</f>
        <v>1.7000000000000004</v>
      </c>
      <c r="U9" s="37"/>
      <c r="V9" s="38"/>
      <c r="W9" s="9"/>
    </row>
    <row r="10" spans="1:23" ht="71.25" customHeight="1" x14ac:dyDescent="0.3">
      <c r="A10" s="49" t="s">
        <v>3</v>
      </c>
      <c r="B10" s="12">
        <v>1</v>
      </c>
      <c r="C10" s="51" t="s">
        <v>8</v>
      </c>
      <c r="D10" s="52"/>
      <c r="E10" s="13" t="s">
        <v>16</v>
      </c>
      <c r="F10" s="14"/>
      <c r="G10" s="22"/>
      <c r="H10" s="14"/>
      <c r="I10" s="27"/>
      <c r="J10" s="14"/>
      <c r="K10" s="24"/>
      <c r="L10" s="24"/>
      <c r="M10" s="24"/>
      <c r="N10" s="24"/>
      <c r="O10" s="24"/>
      <c r="P10" s="24"/>
      <c r="Q10" s="24"/>
      <c r="R10" s="24"/>
      <c r="S10" s="24"/>
    </row>
    <row r="11" spans="1:23" ht="71.25" customHeight="1" x14ac:dyDescent="0.3">
      <c r="A11" s="50"/>
      <c r="B11" s="12">
        <v>2</v>
      </c>
      <c r="C11" s="29" t="s">
        <v>9</v>
      </c>
      <c r="D11" s="23"/>
      <c r="E11" s="15"/>
      <c r="F11" s="24" t="s">
        <v>19</v>
      </c>
      <c r="G11" s="25"/>
      <c r="H11" s="24"/>
      <c r="I11" s="24"/>
      <c r="J11" s="24"/>
      <c r="K11" s="24"/>
      <c r="L11" s="24"/>
      <c r="M11" s="24"/>
      <c r="N11" s="24"/>
      <c r="O11" s="24"/>
      <c r="P11" s="16" t="s">
        <v>26</v>
      </c>
      <c r="Q11" s="24"/>
      <c r="R11" s="24"/>
      <c r="S11" s="24"/>
    </row>
    <row r="12" spans="1:23" ht="118.8" customHeight="1" x14ac:dyDescent="0.3">
      <c r="A12" s="50"/>
      <c r="B12" s="12"/>
      <c r="C12" s="29" t="s">
        <v>15</v>
      </c>
      <c r="D12" s="28"/>
      <c r="E12" s="15"/>
      <c r="F12" s="24"/>
      <c r="G12" s="25" t="s">
        <v>21</v>
      </c>
      <c r="H12" s="24"/>
      <c r="I12" s="24"/>
      <c r="J12" s="24" t="s">
        <v>23</v>
      </c>
      <c r="K12" s="24"/>
      <c r="L12" s="24"/>
      <c r="M12" s="24"/>
      <c r="N12" s="24"/>
      <c r="O12" s="24"/>
      <c r="P12" s="24"/>
      <c r="Q12" s="24"/>
      <c r="R12" s="24"/>
      <c r="S12" s="24"/>
    </row>
    <row r="13" spans="1:23" ht="83.4" customHeight="1" x14ac:dyDescent="0.5">
      <c r="A13" s="50"/>
      <c r="B13" s="12"/>
      <c r="C13" s="53" t="s">
        <v>14</v>
      </c>
      <c r="D13" s="52"/>
      <c r="E13" s="15"/>
      <c r="F13" s="16"/>
      <c r="G13" s="32">
        <v>1</v>
      </c>
      <c r="H13" s="25" t="s">
        <v>18</v>
      </c>
      <c r="I13" s="16" t="s">
        <v>20</v>
      </c>
      <c r="J13" s="16"/>
      <c r="K13" s="16" t="s">
        <v>22</v>
      </c>
      <c r="L13" s="16"/>
      <c r="M13" s="16"/>
      <c r="N13" s="16"/>
      <c r="O13" s="16" t="s">
        <v>28</v>
      </c>
      <c r="P13" s="16"/>
      <c r="Q13" s="16"/>
      <c r="R13" s="16"/>
      <c r="S13" s="16"/>
    </row>
    <row r="14" spans="1:23" ht="71.25" customHeight="1" x14ac:dyDescent="0.5">
      <c r="A14" s="30"/>
      <c r="B14" s="31"/>
      <c r="C14" s="31" t="s">
        <v>24</v>
      </c>
      <c r="D14" s="31"/>
      <c r="E14" s="24"/>
      <c r="F14" s="16"/>
      <c r="G14" s="26"/>
      <c r="H14" s="16"/>
      <c r="I14" s="16"/>
      <c r="J14" s="16"/>
      <c r="K14" s="16"/>
      <c r="L14" s="16" t="s">
        <v>25</v>
      </c>
      <c r="M14" s="16"/>
      <c r="N14" s="16" t="s">
        <v>26</v>
      </c>
      <c r="O14" s="16"/>
      <c r="P14" s="16"/>
      <c r="Q14" s="16"/>
      <c r="R14" s="16"/>
      <c r="S14" s="16"/>
    </row>
    <row r="15" spans="1:23" ht="71.25" customHeight="1" x14ac:dyDescent="0.5">
      <c r="A15" s="30"/>
      <c r="B15" s="31"/>
      <c r="C15" s="31" t="s">
        <v>13</v>
      </c>
      <c r="D15" s="31"/>
      <c r="E15" s="24"/>
      <c r="F15" s="16"/>
      <c r="G15" s="32"/>
      <c r="H15" s="16"/>
      <c r="I15" s="16"/>
      <c r="J15" s="16"/>
      <c r="K15" s="16"/>
      <c r="L15" s="16"/>
      <c r="M15" s="16" t="s">
        <v>27</v>
      </c>
      <c r="O15" s="16"/>
      <c r="P15" s="16"/>
      <c r="Q15" s="16"/>
      <c r="R15" s="16"/>
      <c r="S15" s="16"/>
    </row>
    <row r="16" spans="1:23" ht="71.25" customHeight="1" x14ac:dyDescent="0.3">
      <c r="A16" s="30"/>
      <c r="B16" s="31"/>
      <c r="C16" s="31"/>
      <c r="D16" s="31"/>
      <c r="E16" s="2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8" spans="2:19" ht="15" customHeight="1" x14ac:dyDescent="0.3">
      <c r="B18" s="17" t="s">
        <v>4</v>
      </c>
      <c r="C18" s="47" t="s">
        <v>5</v>
      </c>
      <c r="D18" s="47"/>
      <c r="E18" s="47"/>
      <c r="F18" s="47"/>
      <c r="G18" s="47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2:19" ht="15" customHeight="1" x14ac:dyDescent="0.3">
      <c r="B19" s="12">
        <v>1</v>
      </c>
      <c r="C19" s="36" t="s">
        <v>10</v>
      </c>
      <c r="D19" s="35"/>
      <c r="E19" s="35"/>
      <c r="F19" s="35"/>
      <c r="G19" s="35"/>
    </row>
    <row r="20" spans="2:19" x14ac:dyDescent="0.3">
      <c r="B20" s="12">
        <v>2</v>
      </c>
      <c r="C20" s="36" t="s">
        <v>12</v>
      </c>
      <c r="D20" s="35"/>
      <c r="E20" s="35"/>
      <c r="F20" s="35"/>
      <c r="G20" s="35"/>
    </row>
    <row r="21" spans="2:19" x14ac:dyDescent="0.3">
      <c r="B21" s="12">
        <v>3</v>
      </c>
      <c r="C21" s="36" t="s">
        <v>17</v>
      </c>
      <c r="D21" s="35"/>
      <c r="E21" s="35"/>
      <c r="F21" s="35"/>
      <c r="G21" s="35"/>
    </row>
    <row r="22" spans="2:19" x14ac:dyDescent="0.3">
      <c r="B22" s="12">
        <v>4</v>
      </c>
      <c r="C22" s="48" t="s">
        <v>11</v>
      </c>
      <c r="D22" s="48"/>
      <c r="E22" s="48"/>
      <c r="F22" s="48"/>
      <c r="G22" s="48"/>
    </row>
    <row r="23" spans="2:19" ht="15" customHeight="1" x14ac:dyDescent="0.3">
      <c r="B23" s="12"/>
      <c r="C23" s="34"/>
      <c r="D23" s="35"/>
      <c r="E23" s="35"/>
      <c r="F23" s="35"/>
      <c r="G23" s="35"/>
    </row>
    <row r="24" spans="2:19" x14ac:dyDescent="0.3">
      <c r="B24" s="12"/>
      <c r="C24" s="36"/>
      <c r="D24" s="35"/>
      <c r="E24" s="35"/>
      <c r="F24" s="35"/>
      <c r="G24" s="35"/>
    </row>
  </sheetData>
  <sheetProtection formatCells="0" formatColumns="0" formatRows="0"/>
  <mergeCells count="19">
    <mergeCell ref="A10:A13"/>
    <mergeCell ref="C10:D10"/>
    <mergeCell ref="C13:D13"/>
    <mergeCell ref="C2:E2"/>
    <mergeCell ref="A3:D3"/>
    <mergeCell ref="A4:A9"/>
    <mergeCell ref="B4:C5"/>
    <mergeCell ref="B1:S1"/>
    <mergeCell ref="C23:G23"/>
    <mergeCell ref="C24:G24"/>
    <mergeCell ref="U4:U9"/>
    <mergeCell ref="V4:V9"/>
    <mergeCell ref="B6:C7"/>
    <mergeCell ref="B8:C9"/>
    <mergeCell ref="C18:G18"/>
    <mergeCell ref="C19:G19"/>
    <mergeCell ref="C20:G20"/>
    <mergeCell ref="C21:G21"/>
    <mergeCell ref="C22:G22"/>
  </mergeCells>
  <conditionalFormatting sqref="E13:F16 J10:S10 E10:H10 H16:M16 H13:S14 E11:S12 H15:I15 O15:S16">
    <cfRule type="notContainsBlanks" dxfId="12" priority="10">
      <formula>LEN(TRIM(E10))&gt;0</formula>
    </cfRule>
  </conditionalFormatting>
  <conditionalFormatting sqref="B11:S12 J10:S10 B10:H10 H13:S13 H14:M14 O14:S16 H16:M16 H15:I15 B13:F16">
    <cfRule type="expression" dxfId="11" priority="9">
      <formula>MOD(ROW($B10),2)=0</formula>
    </cfRule>
  </conditionalFormatting>
  <conditionalFormatting sqref="N14">
    <cfRule type="expression" dxfId="10" priority="14">
      <formula>MOD(ROW($B16),2)=0</formula>
    </cfRule>
  </conditionalFormatting>
  <conditionalFormatting sqref="O13">
    <cfRule type="expression" dxfId="9" priority="8">
      <formula>MOD(ROW($B14),2)=0</formula>
    </cfRule>
  </conditionalFormatting>
  <conditionalFormatting sqref="P11">
    <cfRule type="expression" dxfId="8" priority="7">
      <formula>MOD(ROW($B12),2)=0</formula>
    </cfRule>
  </conditionalFormatting>
  <conditionalFormatting sqref="J15:M15">
    <cfRule type="notContainsBlanks" dxfId="5" priority="6">
      <formula>LEN(TRIM(J15))&gt;0</formula>
    </cfRule>
  </conditionalFormatting>
  <conditionalFormatting sqref="J15:M15">
    <cfRule type="expression" dxfId="4" priority="5">
      <formula>MOD(ROW($B15),2)=0</formula>
    </cfRule>
  </conditionalFormatting>
  <conditionalFormatting sqref="N16">
    <cfRule type="notContainsBlanks" dxfId="3" priority="4">
      <formula>LEN(TRIM(N16))&gt;0</formula>
    </cfRule>
  </conditionalFormatting>
  <conditionalFormatting sqref="N16">
    <cfRule type="expression" dxfId="2" priority="3">
      <formula>MOD(ROW($B16),2)=0</formula>
    </cfRule>
  </conditionalFormatting>
  <conditionalFormatting sqref="G16">
    <cfRule type="notContainsBlanks" dxfId="1" priority="2">
      <formula>LEN(TRIM(G16))&gt;0</formula>
    </cfRule>
  </conditionalFormatting>
  <conditionalFormatting sqref="G16">
    <cfRule type="expression" dxfId="0" priority="1">
      <formula>MOD(ROW($B16),2)=0</formula>
    </cfRule>
  </conditionalFormatting>
  <pageMargins left="0.70866141732283472" right="0.70866141732283472" top="0.74803149606299213" bottom="0.74803149606299213" header="0.31496062992125984" footer="0.31496062992125984"/>
  <pageSetup paperSize="9" scale="62" firstPageNumber="42949672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</cp:revision>
  <cp:lastPrinted>2023-11-08T11:39:46Z</cp:lastPrinted>
  <dcterms:created xsi:type="dcterms:W3CDTF">2020-03-13T09:33:55Z</dcterms:created>
  <dcterms:modified xsi:type="dcterms:W3CDTF">2023-11-15T05:36:41Z</dcterms:modified>
</cp:coreProperties>
</file>